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el" sheetId="1" state="visible" r:id="rId3"/>
    <sheet name="Vans" sheetId="2" state="visible" r:id="rId4"/>
  </sheets>
  <definedNames>
    <definedName function="false" hidden="false" localSheetId="0" name="_xlnm.Print_Titles" vbProcedure="false">Fuel!$1:$1</definedName>
    <definedName function="false" hidden="false" localSheetId="0" name="_xlnm_Print_Titles" vbProcedure="false">Fuel!$1:$1</definedName>
  </definedNames>
  <calcPr iterateCount="100" refMode="A1" iterate="false" iterateDelta="0.0001"/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A6" authorId="0">
      <text>
        <r>
          <rPr>
            <sz val="10"/>
            <rFont val="Arial"/>
            <family val="2"/>
          </rPr>
          <t xml:space="preserve">Paid with the backup fuel card.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</xdr:row>
                <xdr:rowOff>10</xdr:rowOff>
              </xdr:from>
              <xdr:to>
                <xdr:col>3</xdr:col>
                <xdr:colOff>21</xdr:colOff>
                <xdr:row>7</xdr:row>
                <xdr:rowOff>12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<sst xmlns="http://schemas.openxmlformats.org/spreadsheetml/2006/main" count="33" uniqueCount="22">
  <si>
    <t xml:space="preserve">Date</t>
  </si>
  <si>
    <t xml:space="preserve">Van</t>
  </si>
  <si>
    <t xml:space="preserve">Odometer</t>
  </si>
  <si>
    <t xml:space="preserve">Gallons</t>
  </si>
  <si>
    <t xml:space="preserve">Price per gallon</t>
  </si>
  <si>
    <t xml:space="preserve">Cost</t>
  </si>
  <si>
    <t xml:space="preserve">Miles per gallon</t>
  </si>
  <si>
    <t xml:space="preserve">Notes</t>
  </si>
  <si>
    <t xml:space="preserve">Van 1</t>
  </si>
  <si>
    <t xml:space="preserve">Van 2</t>
  </si>
  <si>
    <t xml:space="preserve">Van 3</t>
  </si>
  <si>
    <t xml:space="preserve">Receipt missing;
entered from bank statement</t>
  </si>
  <si>
    <t xml:space="preserve">Idled during ice delivery</t>
  </si>
  <si>
    <t xml:space="preserve">Total</t>
  </si>
  <si>
    <t xml:space="preserve">Sunrise Rye Bakery: delivery vans</t>
  </si>
  <si>
    <t xml:space="preserve">Fictional business. Sample file for pdfconversionapi.com, CC0 1.0.</t>
  </si>
  <si>
    <t xml:space="preserve">Model year</t>
  </si>
  <si>
    <t xml:space="preserve">Tank (gal)</t>
  </si>
  <si>
    <t xml:space="preserve">Route</t>
  </si>
  <si>
    <t xml:space="preserve">North loop</t>
  </si>
  <si>
    <t xml:space="preserve">Downtown cafes</t>
  </si>
  <si>
    <t xml:space="preserve">Farmers markets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</si>
</sst>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/dd/yyyy"/>
    <numFmt numFmtId="166" formatCode="#,##0"/>
    <numFmt numFmtId="167" formatCode="0.0"/>
    <numFmt numFmtId="168" formatCode="\$0.000"/>
    <numFmt numFmtId="169" formatCode="\$#,##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</font>
    <font>
      <b val="true"/>
      <sz val="14"/>
      <color rgb="FF000000"/>
      <name val="Arial"/>
      <family val="2"/>
      <charset val="1"/>
    </font>
    <font>
      <i val="true"/>
      <sz val="8"/>
      <color rgb="FF666666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3E3C3"/>
        <bgColor rgb="FFF8D7DA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2"/>
        <color rgb="FF842029"/>
        <sz val="11"/>
      </font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E3C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842029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true" zeroHeight="false" outlineLevelRow="0" outlineLevelCol="0"/>
  <cols>
    <col collapsed="false" customWidth="true" hidden="false" outlineLevel="0" max="1" min="1" style="0" width="11.7"/>
    <col collapsed="false" customWidth="true" hidden="false" outlineLevel="0" max="2" min="2" style="0" width="7.7"/>
    <col collapsed="false" customWidth="true" hidden="false" outlineLevel="0" max="7" min="3" style="0" width="9.7"/>
    <col collapsed="false" customWidth="true" hidden="false" outlineLevel="0" max="8" min="8" style="0" width="26.7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n">
        <v>46174</v>
      </c>
      <c r="B2" s="3" t="s">
        <v>8</v>
      </c>
      <c r="C2" s="4" t="n">
        <v>48210</v>
      </c>
      <c r="D2" s="5" t="n">
        <v>14.2</v>
      </c>
      <c r="E2" s="6" t="n">
        <v>3.689</v>
      </c>
      <c r="F2" s="7" t="n">
        <f aca="false">D2*E2</f>
        <v>52.3838</v>
      </c>
      <c r="G2" s="5" t="n">
        <f aca="false">236/D2</f>
        <v>16.6197183098592</v>
      </c>
    </row>
    <row r="3" customFormat="false" ht="15" hidden="false" customHeight="false" outlineLevel="0" collapsed="false">
      <c r="A3" s="2" t="n">
        <v>46175</v>
      </c>
      <c r="B3" s="3" t="s">
        <v>9</v>
      </c>
      <c r="C3" s="4" t="n">
        <v>61377</v>
      </c>
      <c r="D3" s="5" t="n">
        <v>16.8</v>
      </c>
      <c r="E3" s="6" t="n">
        <v>3.689</v>
      </c>
      <c r="F3" s="7" t="n">
        <f aca="false">D3*E3</f>
        <v>61.9752</v>
      </c>
      <c r="G3" s="5" t="n">
        <f aca="false">262/D3</f>
        <v>15.5952380952381</v>
      </c>
    </row>
    <row r="4" customFormat="false" ht="15" hidden="false" customHeight="false" outlineLevel="0" collapsed="false">
      <c r="A4" s="2" t="n">
        <v>46177</v>
      </c>
      <c r="B4" s="3" t="s">
        <v>10</v>
      </c>
      <c r="C4" s="4" t="n">
        <v>30554</v>
      </c>
      <c r="D4" s="5" t="n">
        <v>12.5</v>
      </c>
      <c r="E4" s="6" t="n">
        <v>3.719</v>
      </c>
      <c r="F4" s="7" t="n">
        <f aca="false">D4*E4</f>
        <v>46.4875</v>
      </c>
      <c r="G4" s="5" t="n">
        <f aca="false">228/D4</f>
        <v>18.24</v>
      </c>
    </row>
    <row r="5" customFormat="false" ht="15" hidden="false" customHeight="false" outlineLevel="0" collapsed="false">
      <c r="A5" s="2" t="n">
        <v>46181</v>
      </c>
      <c r="B5" s="3" t="s">
        <v>8</v>
      </c>
      <c r="C5" s="4" t="n">
        <v>48463</v>
      </c>
      <c r="D5" s="5" t="n">
        <v>15.1</v>
      </c>
      <c r="E5" s="6" t="n">
        <v>3.749</v>
      </c>
      <c r="F5" s="7" t="n">
        <f aca="false">D5*E5</f>
        <v>56.6099</v>
      </c>
      <c r="G5" s="5" t="n">
        <f aca="false">253/D5</f>
        <v>16.7549668874172</v>
      </c>
    </row>
    <row r="6" customFormat="false" ht="23.85" hidden="false" customHeight="false" outlineLevel="0" collapsed="false">
      <c r="A6" s="2" t="n">
        <v>46182</v>
      </c>
      <c r="B6" s="3" t="s">
        <v>9</v>
      </c>
      <c r="C6" s="4" t="n">
        <v>61598</v>
      </c>
      <c r="D6" s="5" t="n">
        <v>15.9</v>
      </c>
      <c r="E6" s="6" t="n">
        <v>3.749</v>
      </c>
      <c r="F6" s="7" t="n">
        <f aca="false">D6*E6</f>
        <v>59.6091</v>
      </c>
      <c r="G6" s="5" t="n">
        <f aca="false">221/D6</f>
        <v>13.8993710691824</v>
      </c>
      <c r="H6" s="8" t="s">
        <v>11</v>
      </c>
    </row>
    <row r="7" customFormat="false" ht="15" hidden="false" customHeight="false" outlineLevel="0" collapsed="false">
      <c r="A7" s="2" t="n">
        <v>46184</v>
      </c>
      <c r="B7" s="3" t="s">
        <v>10</v>
      </c>
      <c r="C7" s="4" t="n">
        <v>30791</v>
      </c>
      <c r="D7" s="5" t="n">
        <v>13</v>
      </c>
      <c r="E7" s="6" t="n">
        <v>3.759</v>
      </c>
      <c r="F7" s="7" t="n">
        <f aca="false">D7*E7</f>
        <v>48.867</v>
      </c>
      <c r="G7" s="5" t="n">
        <f aca="false">237/D7</f>
        <v>18.2307692307692</v>
      </c>
    </row>
    <row r="8" customFormat="false" ht="15" hidden="false" customHeight="false" outlineLevel="0" collapsed="false">
      <c r="A8" s="2" t="n">
        <v>46188</v>
      </c>
      <c r="B8" s="3" t="s">
        <v>8</v>
      </c>
      <c r="C8" s="4" t="n">
        <v>48701</v>
      </c>
      <c r="D8" s="5" t="n">
        <v>14.6</v>
      </c>
      <c r="E8" s="6" t="n">
        <v>3.729</v>
      </c>
      <c r="F8" s="7" t="n">
        <f aca="false">D8*E8</f>
        <v>54.4434</v>
      </c>
      <c r="G8" s="5" t="n">
        <f aca="false">238/D8</f>
        <v>16.3013698630137</v>
      </c>
    </row>
    <row r="9" customFormat="false" ht="15" hidden="false" customHeight="false" outlineLevel="0" collapsed="false">
      <c r="A9" s="2" t="n">
        <v>46189</v>
      </c>
      <c r="B9" s="3" t="s">
        <v>9</v>
      </c>
      <c r="C9" s="4" t="n">
        <v>61859</v>
      </c>
      <c r="D9" s="5" t="n">
        <v>18.4</v>
      </c>
      <c r="E9" s="6" t="n">
        <v>3.729</v>
      </c>
      <c r="F9" s="7" t="n">
        <f aca="false">D9*E9</f>
        <v>68.6136</v>
      </c>
      <c r="G9" s="5" t="n">
        <f aca="false">261/D9</f>
        <v>14.1847826086957</v>
      </c>
      <c r="H9" s="8" t="s">
        <v>12</v>
      </c>
    </row>
    <row r="10" customFormat="false" ht="15" hidden="false" customHeight="false" outlineLevel="0" collapsed="false">
      <c r="A10" s="2" t="n">
        <v>46191</v>
      </c>
      <c r="B10" s="3" t="s">
        <v>10</v>
      </c>
      <c r="C10" s="4" t="n">
        <v>31043</v>
      </c>
      <c r="D10" s="5" t="n">
        <v>12.9</v>
      </c>
      <c r="E10" s="6" t="n">
        <v>3.699</v>
      </c>
      <c r="F10" s="7" t="n">
        <f aca="false">D10*E10</f>
        <v>47.7171</v>
      </c>
      <c r="G10" s="5" t="n">
        <f aca="false">252/D10</f>
        <v>19.5348837209302</v>
      </c>
    </row>
    <row r="11" customFormat="false" ht="15" hidden="false" customHeight="false" outlineLevel="0" collapsed="false">
      <c r="A11" s="2" t="n">
        <v>46195</v>
      </c>
      <c r="B11" s="3" t="s">
        <v>8</v>
      </c>
      <c r="C11" s="4" t="n">
        <v>48950</v>
      </c>
      <c r="D11" s="5" t="n">
        <v>15.3</v>
      </c>
      <c r="E11" s="6" t="n">
        <v>3.699</v>
      </c>
      <c r="F11" s="7" t="n">
        <f aca="false">D11*E11</f>
        <v>56.5947</v>
      </c>
      <c r="G11" s="5" t="n">
        <f aca="false">249/D11</f>
        <v>16.2745098039216</v>
      </c>
    </row>
    <row r="12" customFormat="false" ht="15" hidden="false" customHeight="false" outlineLevel="0" collapsed="false">
      <c r="A12" s="9" t="s">
        <v>13</v>
      </c>
      <c r="B12" s="10"/>
      <c r="C12" s="10"/>
      <c r="D12" s="11" t="n">
        <f aca="false">SUM(D2:D11)</f>
        <v>148.7</v>
      </c>
      <c r="E12" s="10"/>
      <c r="F12" s="12" t="n">
        <f aca="false">SUM(F2:F11)</f>
        <v>553.3013</v>
      </c>
      <c r="G12" s="10"/>
      <c r="H12" s="10"/>
    </row>
  </sheetData>
  <conditionalFormatting sqref="G2:G11">
    <cfRule type="cellIs" priority="2" operator="lessThan" aboveAverage="0" equalAverage="0" bottom="0" percent="0" rank="0" text="" dxfId="0">
      <formula>16</formula>
    </cfRule>
  </conditionalFormatting>
  <dataValidations count="1">
    <dataValidation allowBlank="true" errorStyle="stop" operator="between" showDropDown="false" showErrorMessage="true" showInputMessage="false" sqref="B2:B11" type="list">
      <formula1>"Van 1,Van 2,Van 3"</formula1>
      <formula2>0</formula2>
    </dataValidation>
  </dataValidations>
  <printOptions headings="false" gridLines="false" gridLinesSet="true" horizontalCentered="false" verticalCentered="false"/>
  <pageMargins left="0.6" right="0.6" top="0.75" bottom="0.75" header="0.511811023622047" footer="0.3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&amp;L&amp;A&amp;RPage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5" customHeight="true" zeroHeight="false" outlineLevelRow="0" outlineLevelCol="0"/>
  <cols>
    <col collapsed="false" customWidth="true" hidden="false" outlineLevel="0" max="3" min="1" style="0" width="11.7"/>
    <col collapsed="false" customWidth="true" hidden="false" outlineLevel="0" max="4" min="4" style="0" width="18.7"/>
  </cols>
  <sheetData>
    <row r="1" customFormat="false" ht="24" hidden="false" customHeight="true" outlineLevel="0" collapsed="false">
      <c r="A1" s="13" t="s">
        <v>14</v>
      </c>
      <c r="B1" s="13"/>
      <c r="C1" s="13"/>
      <c r="D1" s="13"/>
    </row>
    <row r="2" customFormat="false" ht="15" hidden="false" customHeight="false" outlineLevel="0" collapsed="false">
      <c r="A2" s="14" t="s">
        <v>15</v>
      </c>
    </row>
    <row r="4" customFormat="false" ht="15" hidden="false" customHeight="false" outlineLevel="0" collapsed="false">
      <c r="A4" s="1" t="s">
        <v>1</v>
      </c>
      <c r="B4" s="1" t="s">
        <v>16</v>
      </c>
      <c r="C4" s="1" t="s">
        <v>17</v>
      </c>
      <c r="D4" s="1" t="s">
        <v>18</v>
      </c>
    </row>
    <row r="5" customFormat="false" ht="15" hidden="false" customHeight="false" outlineLevel="0" collapsed="false">
      <c r="A5" s="3" t="s">
        <v>8</v>
      </c>
      <c r="B5" s="3" t="n">
        <v>2019</v>
      </c>
      <c r="C5" s="3" t="n">
        <v>24</v>
      </c>
      <c r="D5" s="3" t="s">
        <v>19</v>
      </c>
    </row>
    <row r="6" customFormat="false" ht="15" hidden="false" customHeight="false" outlineLevel="0" collapsed="false">
      <c r="A6" s="3" t="s">
        <v>9</v>
      </c>
      <c r="B6" s="3" t="n">
        <v>2021</v>
      </c>
      <c r="C6" s="3" t="n">
        <v>26</v>
      </c>
      <c r="D6" s="3" t="s">
        <v>20</v>
      </c>
    </row>
    <row r="7" customFormat="false" ht="15" hidden="false" customHeight="false" outlineLevel="0" collapsed="false">
      <c r="A7" s="3" t="s">
        <v>10</v>
      </c>
      <c r="B7" s="3" t="n">
        <v>2017</v>
      </c>
      <c r="C7" s="3" t="n">
        <v>22</v>
      </c>
      <c r="D7" s="3" t="s">
        <v>21</v>
      </c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PDF Conversion API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2026-07-01T08:00:00Z</dcterms:created>
  <dc:creator>Sunrise Rye Bakery (fictional)</dc:creator>
  <dc:description/>
  <dc:language>en-US</dc:language>
  <cp:lastModifiedBy>Sunrise Rye Bakery (fictional)</cp:lastModifiedBy>
  <dcterms:modified xsi:type="dcterms:W3CDTF">2026-07-01T08:00:00Z</dcterms:modified>
  <cp:revision>0</cp:revision>
  <dc:subject/>
  <dc:title>Van fuel log, June 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